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665"/>
  </bookViews>
  <sheets>
    <sheet name="附件1" sheetId="1" r:id="rId1"/>
  </sheets>
  <definedNames>
    <definedName name="_xlnm._FilterDatabase" localSheetId="0" hidden="1">附件1!#REF!</definedName>
    <definedName name="_xlnm.Print_Area" localSheetId="0">附件1!$A$1:$J$19</definedName>
  </definedNames>
  <calcPr calcId="144525"/>
</workbook>
</file>

<file path=xl/sharedStrings.xml><?xml version="1.0" encoding="utf-8"?>
<sst xmlns="http://schemas.openxmlformats.org/spreadsheetml/2006/main" count="72">
  <si>
    <t>附件1</t>
  </si>
  <si>
    <t>2024年福建省重点实验室运行费补助一览表（市级）</t>
  </si>
  <si>
    <t>单位：万元</t>
  </si>
  <si>
    <t>序号</t>
  </si>
  <si>
    <t>名称</t>
  </si>
  <si>
    <t>依托单位</t>
  </si>
  <si>
    <t>实验室主任</t>
  </si>
  <si>
    <t>定性得分
A</t>
  </si>
  <si>
    <t>定量得分
B</t>
  </si>
  <si>
    <t>考评结果</t>
  </si>
  <si>
    <t>运行费补助金额</t>
  </si>
  <si>
    <t>主管单位</t>
  </si>
  <si>
    <t>地区</t>
  </si>
  <si>
    <t>福建省慢性肝病肝癌重点实验室</t>
  </si>
  <si>
    <t>厦门大学附属中山医院</t>
  </si>
  <si>
    <t>王效民</t>
  </si>
  <si>
    <t>此前连续3次考评优秀，免评为优</t>
  </si>
  <si>
    <t>免评为优</t>
  </si>
  <si>
    <t>厦门市科学技术局</t>
  </si>
  <si>
    <t>厦门市</t>
  </si>
  <si>
    <t>福建省信息处理与智能控制重点实验室</t>
  </si>
  <si>
    <t>闽江学院</t>
  </si>
  <si>
    <t>李佐勇</t>
  </si>
  <si>
    <t>良好</t>
  </si>
  <si>
    <t>福州市</t>
  </si>
  <si>
    <t>福建省孟超肝胆技术联合创新重点实验室</t>
  </si>
  <si>
    <t>福建医科大学孟超肝胆医院（福州市传染病医院）、福州泰普生物科学有限公司</t>
  </si>
  <si>
    <t>刘小龙</t>
  </si>
  <si>
    <t>福州市科学技术局</t>
  </si>
  <si>
    <t>福建省车载玻璃企业重点实验室</t>
  </si>
  <si>
    <t>福耀玻璃工业集团股份有限公司</t>
  </si>
  <si>
    <t>沈俊龙</t>
  </si>
  <si>
    <t>福建省特种水产配合饲料重点实验室</t>
  </si>
  <si>
    <t>福建天马科技集团股份有限公司</t>
  </si>
  <si>
    <t>张蕉南</t>
  </si>
  <si>
    <t>福建省显示器技术企业重点实验室</t>
  </si>
  <si>
    <t>冠捷电子科技（福建）有限公司</t>
  </si>
  <si>
    <t>苏国华</t>
  </si>
  <si>
    <t>福建省客车安全与节能技术企业重点实验室</t>
  </si>
  <si>
    <t>厦门金龙联合汽车工业有限公司</t>
  </si>
  <si>
    <t>苏 亮</t>
  </si>
  <si>
    <t>福建省功能材料及应用重点实验室</t>
  </si>
  <si>
    <t>厦门理工学院</t>
  </si>
  <si>
    <t>张厚安</t>
  </si>
  <si>
    <t>福建省关节轴承技术企业重点实验室</t>
  </si>
  <si>
    <t>福建龙溪轴承（集团）股份有限公司</t>
  </si>
  <si>
    <t>陈晋辉</t>
  </si>
  <si>
    <t>漳州市科学技术局</t>
  </si>
  <si>
    <t>漳州市</t>
  </si>
  <si>
    <t>福建省厨卫制品重点实验室</t>
  </si>
  <si>
    <t>九牧厨卫股份有限公司</t>
  </si>
  <si>
    <t>林晓伟</t>
  </si>
  <si>
    <t>泉州市科学技术局</t>
  </si>
  <si>
    <t>泉州市</t>
  </si>
  <si>
    <t>福建省建筑涂料企业重点实验室</t>
  </si>
  <si>
    <t>三棵树涂料股份有限公司</t>
  </si>
  <si>
    <t>洪 杰</t>
  </si>
  <si>
    <t>优秀</t>
  </si>
  <si>
    <t>莆田市科学技术局</t>
  </si>
  <si>
    <t>莆田市</t>
  </si>
  <si>
    <t>福建省工业大气污染控制技术企业重点实验室</t>
  </si>
  <si>
    <t>福建龙净环保股份有限公司</t>
  </si>
  <si>
    <t>罗如生</t>
  </si>
  <si>
    <t>龙岩市科学技术局</t>
  </si>
  <si>
    <t>龙岩市</t>
  </si>
  <si>
    <t>福建省环卫装备技术及应用研究重点实验室</t>
  </si>
  <si>
    <t>福龙马集团股份有限公司</t>
  </si>
  <si>
    <t>黄秋芳</t>
  </si>
  <si>
    <t>福建省光电技术与器件重点实验室</t>
  </si>
  <si>
    <t>许英朝</t>
  </si>
  <si>
    <t>合格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</si>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</sst>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黑体"/>
      <charset val="134"/>
    </font>
    <font>
      <sz val="18"/>
      <name val="方正小标宋简体"/>
      <charset val="134"/>
    </font>
    <font>
      <sz val="12"/>
      <name val="方正小标宋简体"/>
      <charset val="134"/>
    </font>
    <font>
      <b/>
      <sz val="11"/>
      <name val="宋体"/>
      <charset val="134"/>
      <scheme val="minor"/>
    </font>
    <font>
      <sz val="12"/>
      <name val="仿宋_GB2312"/>
      <charset val="134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1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4" fillId="25" borderId="8" applyNumberFormat="0" applyAlignment="0" applyProtection="0">
      <alignment vertical="center"/>
    </xf>
    <xf numFmtId="0" fontId="21" fillId="25" borderId="5" applyNumberFormat="0" applyAlignment="0" applyProtection="0">
      <alignment vertical="center"/>
    </xf>
    <xf numFmtId="0" fontId="25" fillId="32" borderId="9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</cellStyleXfs>
  <cellXfs count="2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Continuous" vertical="center" wrapText="1"/>
    </xf>
    <xf numFmtId="176" fontId="6" fillId="0" borderId="1" xfId="0" applyNumberFormat="1" applyFont="1" applyFill="1" applyBorder="1" applyAlignment="1">
      <alignment horizontal="centerContinuous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25"/>
  <sheetViews>
    <sheetView tabSelected="1" view="pageBreakPreview" zoomScaleNormal="100" zoomScaleSheetLayoutView="100" workbookViewId="0">
      <pane ySplit="4" topLeftCell="A5" activePane="bottomLeft" state="frozen"/>
      <selection/>
      <selection pane="bottomLeft" activeCell="C7" sqref="C7"/>
    </sheetView>
  </sheetViews>
  <sheetFormatPr defaultColWidth="9" defaultRowHeight="13.5"/>
  <cols>
    <col min="1" max="1" width="5.5" style="2" customWidth="1"/>
    <col min="2" max="2" width="19.3833333333333" style="3" customWidth="1"/>
    <col min="3" max="3" width="18.3833333333333" style="3" customWidth="1"/>
    <col min="4" max="4" width="8.225" style="4" customWidth="1"/>
    <col min="5" max="5" width="9.63333333333333" style="5" hidden="1" customWidth="1"/>
    <col min="6" max="6" width="2.38333333333333" style="5" hidden="1" customWidth="1"/>
    <col min="7" max="7" width="5.63333333333333" style="4" customWidth="1"/>
    <col min="8" max="8" width="9.49166666666667" style="4" customWidth="1"/>
    <col min="9" max="9" width="12.3833333333333" style="6" customWidth="1"/>
    <col min="10" max="10" width="7.25" style="4" customWidth="1"/>
    <col min="11" max="16371" width="9" style="2"/>
    <col min="16372" max="16384" width="9" style="7"/>
  </cols>
  <sheetData>
    <row r="1" ht="27" customHeight="1" spans="1:10">
      <c r="A1" s="8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ht="41" customHeight="1" spans="1:16384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19" customHeight="1" spans="1:1638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45" customHeight="1" spans="1:16384">
      <c r="A4" s="11" t="s">
        <v>3</v>
      </c>
      <c r="B4" s="11" t="s">
        <v>4</v>
      </c>
      <c r="C4" s="11" t="s">
        <v>5</v>
      </c>
      <c r="D4" s="11" t="s">
        <v>6</v>
      </c>
      <c r="E4" s="12" t="s">
        <v>7</v>
      </c>
      <c r="F4" s="12" t="s">
        <v>8</v>
      </c>
      <c r="G4" s="11" t="s">
        <v>9</v>
      </c>
      <c r="H4" s="11" t="s">
        <v>10</v>
      </c>
      <c r="I4" s="11" t="s">
        <v>11</v>
      </c>
      <c r="J4" s="19" t="s">
        <v>12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36" customHeight="1" spans="1:16384">
      <c r="A5" s="13">
        <v>1</v>
      </c>
      <c r="B5" s="14" t="s">
        <v>13</v>
      </c>
      <c r="C5" s="14" t="s">
        <v>14</v>
      </c>
      <c r="D5" s="13" t="s">
        <v>15</v>
      </c>
      <c r="E5" s="15" t="s">
        <v>16</v>
      </c>
      <c r="F5" s="16"/>
      <c r="G5" s="13" t="s">
        <v>17</v>
      </c>
      <c r="H5" s="13">
        <v>20</v>
      </c>
      <c r="I5" s="14" t="s">
        <v>18</v>
      </c>
      <c r="J5" s="17" t="s">
        <v>19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52" customHeight="1" spans="1:16384">
      <c r="A6" s="13">
        <v>2</v>
      </c>
      <c r="B6" s="14" t="s">
        <v>20</v>
      </c>
      <c r="C6" s="14" t="s">
        <v>21</v>
      </c>
      <c r="D6" s="13" t="s">
        <v>22</v>
      </c>
      <c r="E6" s="14" t="e">
        <f>VLOOKUP(B6,#REF!,4,0)</f>
        <v>#REF!</v>
      </c>
      <c r="F6" s="14" t="e">
        <f>VLOOKUP(B6,#REF!,5,0)</f>
        <v>#REF!</v>
      </c>
      <c r="G6" s="13" t="s">
        <v>23</v>
      </c>
      <c r="H6" s="13">
        <v>12</v>
      </c>
      <c r="I6" s="14" t="s">
        <v>21</v>
      </c>
      <c r="J6" s="17" t="s">
        <v>24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80" customHeight="1" spans="1:16384">
      <c r="A7" s="13">
        <v>3</v>
      </c>
      <c r="B7" s="14" t="s">
        <v>25</v>
      </c>
      <c r="C7" s="14" t="s">
        <v>26</v>
      </c>
      <c r="D7" s="13" t="s">
        <v>27</v>
      </c>
      <c r="E7" s="14" t="e">
        <f>VLOOKUP(B7,#REF!,4,0)</f>
        <v>#REF!</v>
      </c>
      <c r="F7" s="14" t="e">
        <f>VLOOKUP(B7,#REF!,5,0)</f>
        <v>#REF!</v>
      </c>
      <c r="G7" s="13" t="s">
        <v>23</v>
      </c>
      <c r="H7" s="13">
        <v>12</v>
      </c>
      <c r="I7" s="14" t="s">
        <v>28</v>
      </c>
      <c r="J7" s="17" t="s">
        <v>24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36" customHeight="1" spans="1:16384">
      <c r="A8" s="13">
        <v>4</v>
      </c>
      <c r="B8" s="14" t="s">
        <v>29</v>
      </c>
      <c r="C8" s="14" t="s">
        <v>30</v>
      </c>
      <c r="D8" s="17" t="s">
        <v>31</v>
      </c>
      <c r="E8" s="14" t="e">
        <f>VLOOKUP(B8,#REF!,4,0)</f>
        <v>#REF!</v>
      </c>
      <c r="F8" s="14" t="e">
        <f>VLOOKUP(B8,#REF!,5,0)</f>
        <v>#REF!</v>
      </c>
      <c r="G8" s="13" t="s">
        <v>23</v>
      </c>
      <c r="H8" s="13">
        <v>12</v>
      </c>
      <c r="I8" s="14" t="s">
        <v>28</v>
      </c>
      <c r="J8" s="17" t="s">
        <v>24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1" customFormat="1" ht="36" customHeight="1" spans="1:16384">
      <c r="A9" s="13">
        <v>5</v>
      </c>
      <c r="B9" s="14" t="s">
        <v>32</v>
      </c>
      <c r="C9" s="14" t="s">
        <v>33</v>
      </c>
      <c r="D9" s="13" t="s">
        <v>34</v>
      </c>
      <c r="E9" s="14" t="e">
        <f>VLOOKUP(B9,#REF!,4,0)</f>
        <v>#REF!</v>
      </c>
      <c r="F9" s="14" t="e">
        <f>VLOOKUP(B9,#REF!,5,0)</f>
        <v>#REF!</v>
      </c>
      <c r="G9" s="13" t="s">
        <v>23</v>
      </c>
      <c r="H9" s="13">
        <v>12</v>
      </c>
      <c r="I9" s="14" t="s">
        <v>28</v>
      </c>
      <c r="J9" s="17" t="s">
        <v>24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="1" customFormat="1" ht="36" customHeight="1" spans="1:16384">
      <c r="A10" s="13">
        <v>6</v>
      </c>
      <c r="B10" s="14" t="s">
        <v>35</v>
      </c>
      <c r="C10" s="14" t="s">
        <v>36</v>
      </c>
      <c r="D10" s="17" t="s">
        <v>37</v>
      </c>
      <c r="E10" s="14" t="e">
        <f>VLOOKUP(B10,#REF!,4,0)</f>
        <v>#REF!</v>
      </c>
      <c r="F10" s="14" t="e">
        <f>VLOOKUP(B10,#REF!,5,0)</f>
        <v>#REF!</v>
      </c>
      <c r="G10" s="13" t="s">
        <v>23</v>
      </c>
      <c r="H10" s="13">
        <v>12</v>
      </c>
      <c r="I10" s="14" t="s">
        <v>28</v>
      </c>
      <c r="J10" s="17" t="s">
        <v>24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="1" customFormat="1" ht="53" customHeight="1" spans="1:16384">
      <c r="A11" s="13">
        <v>7</v>
      </c>
      <c r="B11" s="14" t="s">
        <v>38</v>
      </c>
      <c r="C11" s="14" t="s">
        <v>39</v>
      </c>
      <c r="D11" s="13" t="s">
        <v>40</v>
      </c>
      <c r="E11" s="14" t="e">
        <f>VLOOKUP(B11,#REF!,4,0)</f>
        <v>#REF!</v>
      </c>
      <c r="F11" s="14" t="e">
        <f>VLOOKUP(B11,#REF!,5,0)</f>
        <v>#REF!</v>
      </c>
      <c r="G11" s="13" t="s">
        <v>23</v>
      </c>
      <c r="H11" s="13">
        <v>12</v>
      </c>
      <c r="I11" s="14" t="s">
        <v>18</v>
      </c>
      <c r="J11" s="17" t="s">
        <v>19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1" customFormat="1" ht="36" customHeight="1" spans="1:16384">
      <c r="A12" s="13">
        <v>8</v>
      </c>
      <c r="B12" s="14" t="s">
        <v>41</v>
      </c>
      <c r="C12" s="14" t="s">
        <v>42</v>
      </c>
      <c r="D12" s="13" t="s">
        <v>43</v>
      </c>
      <c r="E12" s="14" t="e">
        <f>VLOOKUP(B12,#REF!,4,0)</f>
        <v>#REF!</v>
      </c>
      <c r="F12" s="14" t="e">
        <f>VLOOKUP(B12,#REF!,5,0)</f>
        <v>#REF!</v>
      </c>
      <c r="G12" s="13" t="s">
        <v>23</v>
      </c>
      <c r="H12" s="13">
        <v>12</v>
      </c>
      <c r="I12" s="14" t="s">
        <v>42</v>
      </c>
      <c r="J12" s="17" t="s">
        <v>19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s="1" customFormat="1" ht="36" customHeight="1" spans="1:16384">
      <c r="A13" s="13">
        <v>9</v>
      </c>
      <c r="B13" s="14" t="s">
        <v>44</v>
      </c>
      <c r="C13" s="14" t="s">
        <v>45</v>
      </c>
      <c r="D13" s="13" t="s">
        <v>46</v>
      </c>
      <c r="E13" s="14" t="e">
        <f>VLOOKUP(B13,#REF!,4,0)</f>
        <v>#REF!</v>
      </c>
      <c r="F13" s="14" t="e">
        <f>VLOOKUP(B13,#REF!,5,0)</f>
        <v>#REF!</v>
      </c>
      <c r="G13" s="13" t="s">
        <v>23</v>
      </c>
      <c r="H13" s="13">
        <v>12</v>
      </c>
      <c r="I13" s="14" t="s">
        <v>47</v>
      </c>
      <c r="J13" s="17" t="s">
        <v>48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="1" customFormat="1" ht="36" customHeight="1" spans="1:16384">
      <c r="A14" s="13">
        <v>10</v>
      </c>
      <c r="B14" s="14" t="s">
        <v>49</v>
      </c>
      <c r="C14" s="14" t="s">
        <v>50</v>
      </c>
      <c r="D14" s="13" t="s">
        <v>51</v>
      </c>
      <c r="E14" s="14" t="e">
        <f>VLOOKUP(B14,#REF!,4,0)</f>
        <v>#REF!</v>
      </c>
      <c r="F14" s="14" t="e">
        <f>VLOOKUP(B14,#REF!,5,0)</f>
        <v>#REF!</v>
      </c>
      <c r="G14" s="13" t="s">
        <v>23</v>
      </c>
      <c r="H14" s="13">
        <v>12</v>
      </c>
      <c r="I14" s="14" t="s">
        <v>52</v>
      </c>
      <c r="J14" s="17" t="s">
        <v>53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="1" customFormat="1" ht="36" customHeight="1" spans="1:16384">
      <c r="A15" s="13">
        <v>11</v>
      </c>
      <c r="B15" s="14" t="s">
        <v>54</v>
      </c>
      <c r="C15" s="14" t="s">
        <v>55</v>
      </c>
      <c r="D15" s="13" t="s">
        <v>56</v>
      </c>
      <c r="E15" s="14" t="e">
        <f>VLOOKUP(B15,#REF!,4,0)</f>
        <v>#REF!</v>
      </c>
      <c r="F15" s="14" t="e">
        <f>VLOOKUP(B15,#REF!,5,0)</f>
        <v>#REF!</v>
      </c>
      <c r="G15" s="13" t="s">
        <v>57</v>
      </c>
      <c r="H15" s="13">
        <v>15</v>
      </c>
      <c r="I15" s="14" t="s">
        <v>58</v>
      </c>
      <c r="J15" s="17" t="s">
        <v>59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="1" customFormat="1" ht="47" customHeight="1" spans="1:16384">
      <c r="A16" s="13">
        <v>12</v>
      </c>
      <c r="B16" s="14" t="s">
        <v>60</v>
      </c>
      <c r="C16" s="14" t="s">
        <v>61</v>
      </c>
      <c r="D16" s="13" t="s">
        <v>62</v>
      </c>
      <c r="E16" s="14" t="e">
        <f>VLOOKUP(B16,#REF!,4,0)</f>
        <v>#REF!</v>
      </c>
      <c r="F16" s="14" t="e">
        <f>VLOOKUP(B16,#REF!,5,0)</f>
        <v>#REF!</v>
      </c>
      <c r="G16" s="13" t="s">
        <v>23</v>
      </c>
      <c r="H16" s="13">
        <v>12</v>
      </c>
      <c r="I16" s="14" t="s">
        <v>63</v>
      </c>
      <c r="J16" s="17" t="s">
        <v>64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="1" customFormat="1" ht="47" customHeight="1" spans="1:16384">
      <c r="A17" s="13">
        <v>13</v>
      </c>
      <c r="B17" s="14" t="s">
        <v>65</v>
      </c>
      <c r="C17" s="14" t="s">
        <v>66</v>
      </c>
      <c r="D17" s="13" t="s">
        <v>67</v>
      </c>
      <c r="E17" s="14" t="e">
        <f>VLOOKUP(B17,#REF!,4,0)</f>
        <v>#REF!</v>
      </c>
      <c r="F17" s="14" t="e">
        <f>VLOOKUP(B17,#REF!,5,0)</f>
        <v>#REF!</v>
      </c>
      <c r="G17" s="13" t="s">
        <v>23</v>
      </c>
      <c r="H17" s="13">
        <v>12</v>
      </c>
      <c r="I17" s="14" t="s">
        <v>63</v>
      </c>
      <c r="J17" s="17" t="s">
        <v>64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1" customFormat="1" ht="36" customHeight="1" spans="1:16384">
      <c r="A18" s="13">
        <v>14</v>
      </c>
      <c r="B18" s="14" t="s">
        <v>68</v>
      </c>
      <c r="C18" s="14" t="s">
        <v>42</v>
      </c>
      <c r="D18" s="13" t="s">
        <v>69</v>
      </c>
      <c r="E18" s="14" t="e">
        <f>VLOOKUP(B18,#REF!,4,0)</f>
        <v>#REF!</v>
      </c>
      <c r="F18" s="14" t="e">
        <f>VLOOKUP(B18,#REF!,5,0)</f>
        <v>#REF!</v>
      </c>
      <c r="G18" s="13" t="s">
        <v>70</v>
      </c>
      <c r="H18" s="13">
        <v>10</v>
      </c>
      <c r="I18" s="14" t="s">
        <v>42</v>
      </c>
      <c r="J18" s="17" t="s">
        <v>19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customFormat="1" ht="26" customHeight="1" spans="1:16384">
      <c r="A19" s="18"/>
      <c r="B19" s="11" t="s">
        <v>71</v>
      </c>
      <c r="C19" s="11"/>
      <c r="D19" s="11"/>
      <c r="E19" s="11"/>
      <c r="F19" s="11"/>
      <c r="G19" s="11"/>
      <c r="H19" s="11">
        <f>SUM(H5:H18)</f>
        <v>177</v>
      </c>
      <c r="I19" s="18"/>
      <c r="J19" s="18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customFormat="1" spans="1:16384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customFormat="1" spans="1:16384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customFormat="1" spans="1:16384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customFormat="1" spans="1:16384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customFormat="1" spans="1:16384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customFormat="1" spans="1:16384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</sheetData>
  <mergeCells count="3">
    <mergeCell ref="A1:J1"/>
    <mergeCell ref="A2:J2"/>
    <mergeCell ref="A3:J3"/>
  </mergeCells>
  <pageMargins left="0.700694444444445" right="0.700694444444445" top="0.357638888888889" bottom="0.160416666666667" header="0.297916666666667" footer="0.297916666666667"/>
  <pageSetup paperSize="9" firstPageNumber="3" fitToHeight="0" orientation="portrait" useFirstPageNumber="1" horizontalDpi="600"/>
  <headerFooter differentOddEven="1">
    <oddFooter>&amp;R&amp;14 -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陈锋</cp:lastModifiedBy>
  <dcterms:created xsi:type="dcterms:W3CDTF">2006-09-16T16:00:00Z</dcterms:created>
  <cp:lastPrinted>2020-10-28T18:56:00Z</cp:lastPrinted>
  <dcterms:modified xsi:type="dcterms:W3CDTF">2024-09-30T09:59:55Z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2052-10.8.0.5715</vt:lpwstr>
  </property>
  <property fmtid="{D5CDD505-2E9C-101B-9397-08002B2CF9AE}" pid="3" name="ICV">
    <vt:lpwstr/>
  </property>
</Properties>
</file>